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5600" windowHeight="17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1" l="1"/>
  <c r="F29" i="1"/>
  <c r="D28" i="1"/>
  <c r="F28" i="1"/>
  <c r="D27" i="1"/>
  <c r="F27" i="1"/>
  <c r="D26" i="1"/>
  <c r="F26" i="1"/>
  <c r="D25" i="1"/>
  <c r="F25" i="1"/>
  <c r="D24" i="1"/>
  <c r="F24" i="1"/>
  <c r="D23" i="1"/>
  <c r="F23" i="1"/>
  <c r="D22" i="1"/>
  <c r="F22" i="1"/>
  <c r="D21" i="1"/>
  <c r="F21" i="1"/>
  <c r="D20" i="1"/>
  <c r="F20" i="1"/>
  <c r="D19" i="1"/>
  <c r="F19" i="1"/>
  <c r="D18" i="1"/>
  <c r="F18" i="1"/>
  <c r="D17" i="1"/>
  <c r="F17" i="1"/>
  <c r="D16" i="1"/>
  <c r="F16" i="1"/>
  <c r="D15" i="1"/>
  <c r="F15" i="1"/>
  <c r="D14" i="1"/>
  <c r="F14" i="1"/>
  <c r="D13" i="1"/>
  <c r="F13" i="1"/>
  <c r="D12" i="1"/>
  <c r="F12" i="1"/>
  <c r="D11" i="1"/>
  <c r="F11" i="1"/>
  <c r="D10" i="1"/>
  <c r="F1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<sst xmlns="http://schemas.openxmlformats.org/spreadsheetml/2006/main" count="16" uniqueCount="16">
  <si>
    <t>CA</t>
  </si>
  <si>
    <t>CB</t>
  </si>
  <si>
    <t>mA:</t>
  </si>
  <si>
    <t>mB:</t>
  </si>
  <si>
    <t>CA0:</t>
  </si>
  <si>
    <t>CB0:</t>
  </si>
  <si>
    <t>Power Law Rate</t>
  </si>
  <si>
    <t>conversion (A)</t>
  </si>
  <si>
    <t>Initial concentrations</t>
  </si>
  <si>
    <t>Power Law Orders</t>
  </si>
  <si>
    <t>LHHW Parameters</t>
  </si>
  <si>
    <t>KA</t>
  </si>
  <si>
    <t>KB</t>
  </si>
  <si>
    <t>LHHW Rate</t>
  </si>
  <si>
    <t>Power Law Rate = CA^mA x CB^mB</t>
  </si>
  <si>
    <t>LHHW Rate = CA*CB / (1 + KA*CA + KB*CB)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</si>
</sst>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0"/>
          <c:tx>
            <c:strRef>
              <c:f>Sheet1!$E$9</c:f>
              <c:strCache>
                <c:ptCount val="1"/>
                <c:pt idx="0">
                  <c:v>Power Law Rate</c:v>
                </c:pt>
              </c:strCache>
            </c:strRef>
          </c:tx>
          <c:spPr>
            <a:ln>
              <a:solidFill>
                <a:srgbClr val="008000"/>
              </a:solidFill>
            </a:ln>
            <a:effectLst/>
          </c:spPr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  <a:effectLst/>
            </c:spPr>
          </c:marker>
          <c:xVal>
            <c:numRef>
              <c:f>Sheet1!$B$10:$B$29</c:f>
              <c:numCache>
                <c:formatCode>General</c:formatCode>
                <c:ptCount val="20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  <c:pt idx="19">
                  <c:v>95.0</c:v>
                </c:pt>
              </c:numCache>
            </c:numRef>
          </c:xVal>
          <c:yVal>
            <c:numRef>
              <c:f>Sheet1!$E$10:$E$29</c:f>
              <c:numCache>
                <c:formatCode>General</c:formatCode>
                <c:ptCount val="20"/>
                <c:pt idx="0">
                  <c:v>1.275424500625791</c:v>
                </c:pt>
                <c:pt idx="1">
                  <c:v>1.236988102061325</c:v>
                </c:pt>
                <c:pt idx="2">
                  <c:v>1.198188986404075</c:v>
                </c:pt>
                <c:pt idx="3">
                  <c:v>1.15900162864305</c:v>
                </c:pt>
                <c:pt idx="4">
                  <c:v>1.119396665248036</c:v>
                </c:pt>
                <c:pt idx="5">
                  <c:v>1.079339970941639</c:v>
                </c:pt>
                <c:pt idx="6">
                  <c:v>1.038791424203477</c:v>
                </c:pt>
                <c:pt idx="7">
                  <c:v>0.997703223842569</c:v>
                </c:pt>
                <c:pt idx="8">
                  <c:v>0.956017541862425</c:v>
                </c:pt>
                <c:pt idx="9">
                  <c:v>0.913663167054105</c:v>
                </c:pt>
                <c:pt idx="10">
                  <c:v>0.870550563296124</c:v>
                </c:pt>
                <c:pt idx="11">
                  <c:v>0.826564342095221</c:v>
                </c:pt>
                <c:pt idx="12">
                  <c:v>0.781551325409205</c:v>
                </c:pt>
                <c:pt idx="13">
                  <c:v>0.73530067440391</c:v>
                </c:pt>
                <c:pt idx="14">
                  <c:v>0.687508771034991</c:v>
                </c:pt>
                <c:pt idx="15">
                  <c:v>0.637712250312895</c:v>
                </c:pt>
                <c:pt idx="16">
                  <c:v>0.585146784908771</c:v>
                </c:pt>
                <c:pt idx="17">
                  <c:v>0.528404205922915</c:v>
                </c:pt>
                <c:pt idx="18">
                  <c:v>0.464398437900346</c:v>
                </c:pt>
                <c:pt idx="19">
                  <c:v>0.38371750731241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729704"/>
        <c:axId val="2125734888"/>
      </c:scatterChart>
      <c:scatterChart>
        <c:scatterStyle val="smoothMarker"/>
        <c:varyColors val="0"/>
        <c:ser>
          <c:idx val="0"/>
          <c:order val="1"/>
          <c:tx>
            <c:strRef>
              <c:f>Sheet1!$F$9</c:f>
              <c:strCache>
                <c:ptCount val="1"/>
                <c:pt idx="0">
                  <c:v>LHHW Rate</c:v>
                </c:pt>
              </c:strCache>
            </c:strRef>
          </c:tx>
          <c:spPr>
            <a:ln>
              <a:solidFill>
                <a:srgbClr val="0000FF"/>
              </a:solidFill>
            </a:ln>
            <a:effectLst/>
          </c:spPr>
          <c:marker>
            <c:symbol val="square"/>
            <c:size val="8"/>
            <c:spPr>
              <a:noFill/>
              <a:ln>
                <a:solidFill>
                  <a:srgbClr val="0000FF"/>
                </a:solidFill>
              </a:ln>
              <a:effectLst/>
            </c:spPr>
          </c:marker>
          <c:xVal>
            <c:numRef>
              <c:f>Sheet1!$B$10:$B$29</c:f>
              <c:numCache>
                <c:formatCode>General</c:formatCode>
                <c:ptCount val="20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  <c:pt idx="19">
                  <c:v>95.0</c:v>
                </c:pt>
              </c:numCache>
            </c:numRef>
          </c:xVal>
          <c:yVal>
            <c:numRef>
              <c:f>Sheet1!$F$10:$F$29</c:f>
              <c:numCache>
                <c:formatCode>General</c:formatCode>
                <c:ptCount val="20"/>
                <c:pt idx="0">
                  <c:v>0.428571428571429</c:v>
                </c:pt>
                <c:pt idx="1">
                  <c:v>0.405147058823529</c:v>
                </c:pt>
                <c:pt idx="2">
                  <c:v>0.381818181818182</c:v>
                </c:pt>
                <c:pt idx="3">
                  <c:v>0.35859375</c:v>
                </c:pt>
                <c:pt idx="4">
                  <c:v>0.335483870967742</c:v>
                </c:pt>
                <c:pt idx="5">
                  <c:v>0.3125</c:v>
                </c:pt>
                <c:pt idx="6">
                  <c:v>0.289655172413793</c:v>
                </c:pt>
                <c:pt idx="7">
                  <c:v>0.266964285714286</c:v>
                </c:pt>
                <c:pt idx="8">
                  <c:v>0.244444444444444</c:v>
                </c:pt>
                <c:pt idx="9">
                  <c:v>0.222115384615385</c:v>
                </c:pt>
                <c:pt idx="10">
                  <c:v>0.2</c:v>
                </c:pt>
                <c:pt idx="11">
                  <c:v>0.178125</c:v>
                </c:pt>
                <c:pt idx="12">
                  <c:v>0.156521739130435</c:v>
                </c:pt>
                <c:pt idx="13">
                  <c:v>0.135227272727273</c:v>
                </c:pt>
                <c:pt idx="14">
                  <c:v>0.114285714285714</c:v>
                </c:pt>
                <c:pt idx="15">
                  <c:v>0.09375</c:v>
                </c:pt>
                <c:pt idx="16">
                  <c:v>0.0736842105263158</c:v>
                </c:pt>
                <c:pt idx="17">
                  <c:v>0.0541666666666667</c:v>
                </c:pt>
                <c:pt idx="18">
                  <c:v>0.0352941176470588</c:v>
                </c:pt>
                <c:pt idx="19">
                  <c:v>0.0171875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792568"/>
        <c:axId val="2125737704"/>
      </c:scatterChart>
      <c:valAx>
        <c:axId val="212572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Percent Conversion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5734888"/>
        <c:crosses val="autoZero"/>
        <c:crossBetween val="midCat"/>
      </c:valAx>
      <c:valAx>
        <c:axId val="2125734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Rate</a:t>
                </a:r>
              </a:p>
            </c:rich>
          </c:tx>
          <c:layout>
            <c:manualLayout>
              <c:xMode val="edge"/>
              <c:yMode val="edge"/>
              <c:x val="0.0160857908847185"/>
              <c:y val="0.4070035202945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8000"/>
                </a:solidFill>
              </a:defRPr>
            </a:pPr>
            <a:endParaRPr lang="en-US"/>
          </a:p>
        </c:txPr>
        <c:crossAx val="2125729704"/>
        <c:crosses val="autoZero"/>
        <c:crossBetween val="midCat"/>
      </c:valAx>
      <c:valAx>
        <c:axId val="21257377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2125792568"/>
        <c:crosses val="max"/>
        <c:crossBetween val="midCat"/>
      </c:valAx>
      <c:valAx>
        <c:axId val="2125792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5737704"/>
        <c:crosses val="autoZero"/>
        <c:crossBetween val="midCat"/>
      </c:valAx>
    </c:plotArea>
    <c:legend>
      <c:legendPos val="t"/>
      <c:legendEntry>
        <c:idx val="0"/>
        <c:txPr>
          <a:bodyPr/>
          <a:lstStyle/>
          <a:p>
            <a:pPr>
              <a:defRPr>
                <a:solidFill>
                  <a:srgbClr val="008000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</c:legendEntry>
      <c:layout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355600</xdr:colOff>
      <xdr:row>8</xdr:row>
      <xdr:rowOff>31750</xdr:rowOff>
    </xdr:from>
    <xdr:to>
      <xdr:col>13</xdr:col>
      <xdr:colOff>139700</xdr:colOff>
      <xdr:row>29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tabSelected="1" workbookViewId="0">
      <selection activeCell="P16" sqref="P16"/>
    </sheetView>
  </sheetViews>
  <sheetFormatPr baseColWidth="10" defaultRowHeight="15" x14ac:dyDescent="0"/>
  <cols>
    <col min="2" max="2" width="13" bestFit="1" customWidth="1"/>
    <col min="5" max="5" width="14.33203125" bestFit="1" customWidth="1"/>
  </cols>
  <sheetData>
    <row r="1" spans="2:9">
      <c r="E1" t="s">
        <v>14</v>
      </c>
      <c r="H1" t="s">
        <v>15</v>
      </c>
    </row>
    <row r="4" spans="2:9">
      <c r="B4" t="s">
        <v>8</v>
      </c>
      <c r="E4" t="s">
        <v>9</v>
      </c>
      <c r="H4" t="s">
        <v>10</v>
      </c>
    </row>
    <row r="5" spans="2:9">
      <c r="B5" s="1" t="s">
        <v>4</v>
      </c>
      <c r="C5" s="2">
        <v>1</v>
      </c>
      <c r="E5" s="1" t="s">
        <v>2</v>
      </c>
      <c r="F5" s="2">
        <v>0.2</v>
      </c>
      <c r="H5" t="s">
        <v>11</v>
      </c>
      <c r="I5" s="2">
        <v>1</v>
      </c>
    </row>
    <row r="6" spans="2:9">
      <c r="B6" s="1" t="s">
        <v>5</v>
      </c>
      <c r="C6" s="2">
        <v>1.5</v>
      </c>
      <c r="E6" s="1" t="s">
        <v>3</v>
      </c>
      <c r="F6" s="2">
        <v>0.6</v>
      </c>
      <c r="H6" t="s">
        <v>12</v>
      </c>
      <c r="I6" s="2">
        <v>1</v>
      </c>
    </row>
    <row r="9" spans="2:9">
      <c r="B9" t="s">
        <v>7</v>
      </c>
      <c r="C9" t="s">
        <v>0</v>
      </c>
      <c r="D9" t="s">
        <v>1</v>
      </c>
      <c r="E9" t="s">
        <v>6</v>
      </c>
      <c r="F9" t="s">
        <v>13</v>
      </c>
    </row>
    <row r="10" spans="2:9">
      <c r="B10">
        <v>0</v>
      </c>
      <c r="C10">
        <f>$C$5*(1-B10/100)</f>
        <v>1</v>
      </c>
      <c r="D10">
        <f>$C$6-$C$5+C10</f>
        <v>1.5</v>
      </c>
      <c r="E10">
        <f t="shared" ref="E10:E29" si="0">C10^$F$5*D10^$F$6</f>
        <v>1.2754245006257907</v>
      </c>
      <c r="F10">
        <f>C10*D10/(1 + $I$5*C10 + $I$6*D10)</f>
        <v>0.42857142857142855</v>
      </c>
    </row>
    <row r="11" spans="2:9">
      <c r="B11">
        <v>5</v>
      </c>
      <c r="C11">
        <f t="shared" ref="C11:C29" si="1">$C$5*(1-B11/100)</f>
        <v>0.95</v>
      </c>
      <c r="D11">
        <f t="shared" ref="D11:D29" si="2">$C$6-$C$5+C11</f>
        <v>1.45</v>
      </c>
      <c r="E11">
        <f t="shared" si="0"/>
        <v>1.2369881020613247</v>
      </c>
      <c r="F11">
        <f t="shared" ref="F11:F29" si="3">C11*D11/(1 + $I$5*C11 + $I$6*D11)</f>
        <v>0.40514705882352942</v>
      </c>
    </row>
    <row r="12" spans="2:9">
      <c r="B12">
        <v>10</v>
      </c>
      <c r="C12">
        <f t="shared" si="1"/>
        <v>0.9</v>
      </c>
      <c r="D12">
        <f t="shared" si="2"/>
        <v>1.4</v>
      </c>
      <c r="E12">
        <f t="shared" si="0"/>
        <v>1.1981889864040753</v>
      </c>
      <c r="F12">
        <f t="shared" si="3"/>
        <v>0.38181818181818183</v>
      </c>
    </row>
    <row r="13" spans="2:9">
      <c r="B13">
        <v>15</v>
      </c>
      <c r="C13">
        <f t="shared" si="1"/>
        <v>0.85</v>
      </c>
      <c r="D13">
        <f t="shared" si="2"/>
        <v>1.35</v>
      </c>
      <c r="E13">
        <f t="shared" si="0"/>
        <v>1.15900162864305</v>
      </c>
      <c r="F13">
        <f t="shared" si="3"/>
        <v>0.35859374999999999</v>
      </c>
    </row>
    <row r="14" spans="2:9">
      <c r="B14">
        <v>20</v>
      </c>
      <c r="C14">
        <f t="shared" si="1"/>
        <v>0.8</v>
      </c>
      <c r="D14">
        <f t="shared" si="2"/>
        <v>1.3</v>
      </c>
      <c r="E14">
        <f t="shared" si="0"/>
        <v>1.119396665248036</v>
      </c>
      <c r="F14">
        <f t="shared" si="3"/>
        <v>0.33548387096774196</v>
      </c>
    </row>
    <row r="15" spans="2:9">
      <c r="B15">
        <v>25</v>
      </c>
      <c r="C15">
        <f t="shared" si="1"/>
        <v>0.75</v>
      </c>
      <c r="D15">
        <f t="shared" si="2"/>
        <v>1.25</v>
      </c>
      <c r="E15">
        <f t="shared" si="0"/>
        <v>1.0793399709416387</v>
      </c>
      <c r="F15">
        <f t="shared" si="3"/>
        <v>0.3125</v>
      </c>
    </row>
    <row r="16" spans="2:9">
      <c r="B16">
        <v>30</v>
      </c>
      <c r="C16">
        <f t="shared" si="1"/>
        <v>0.7</v>
      </c>
      <c r="D16">
        <f t="shared" si="2"/>
        <v>1.2</v>
      </c>
      <c r="E16">
        <f t="shared" si="0"/>
        <v>1.038791424203477</v>
      </c>
      <c r="F16">
        <f t="shared" si="3"/>
        <v>0.28965517241379313</v>
      </c>
    </row>
    <row r="17" spans="2:6">
      <c r="B17">
        <v>35</v>
      </c>
      <c r="C17">
        <f t="shared" si="1"/>
        <v>0.65</v>
      </c>
      <c r="D17">
        <f t="shared" si="2"/>
        <v>1.1499999999999999</v>
      </c>
      <c r="E17">
        <f t="shared" si="0"/>
        <v>0.99770322384256915</v>
      </c>
      <c r="F17">
        <f t="shared" si="3"/>
        <v>0.26696428571428571</v>
      </c>
    </row>
    <row r="18" spans="2:6">
      <c r="B18">
        <v>40</v>
      </c>
      <c r="C18">
        <f t="shared" si="1"/>
        <v>0.6</v>
      </c>
      <c r="D18">
        <f t="shared" si="2"/>
        <v>1.1000000000000001</v>
      </c>
      <c r="E18">
        <f t="shared" si="0"/>
        <v>0.9560175418624246</v>
      </c>
      <c r="F18">
        <f t="shared" si="3"/>
        <v>0.24444444444444444</v>
      </c>
    </row>
    <row r="19" spans="2:6">
      <c r="B19">
        <v>45</v>
      </c>
      <c r="C19">
        <f t="shared" si="1"/>
        <v>0.55000000000000004</v>
      </c>
      <c r="D19">
        <f t="shared" si="2"/>
        <v>1.05</v>
      </c>
      <c r="E19">
        <f t="shared" si="0"/>
        <v>0.91366316705410477</v>
      </c>
      <c r="F19">
        <f t="shared" si="3"/>
        <v>0.22211538461538466</v>
      </c>
    </row>
    <row r="20" spans="2:6">
      <c r="B20">
        <v>50</v>
      </c>
      <c r="C20">
        <f t="shared" si="1"/>
        <v>0.5</v>
      </c>
      <c r="D20">
        <f t="shared" si="2"/>
        <v>1</v>
      </c>
      <c r="E20">
        <f t="shared" si="0"/>
        <v>0.87055056329612412</v>
      </c>
      <c r="F20">
        <f t="shared" si="3"/>
        <v>0.2</v>
      </c>
    </row>
    <row r="21" spans="2:6">
      <c r="B21">
        <v>55</v>
      </c>
      <c r="C21">
        <f t="shared" si="1"/>
        <v>0.44999999999999996</v>
      </c>
      <c r="D21">
        <f t="shared" si="2"/>
        <v>0.95</v>
      </c>
      <c r="E21">
        <f t="shared" si="0"/>
        <v>0.82656434209522056</v>
      </c>
      <c r="F21">
        <f t="shared" si="3"/>
        <v>0.17812499999999998</v>
      </c>
    </row>
    <row r="22" spans="2:6">
      <c r="B22">
        <v>60</v>
      </c>
      <c r="C22">
        <f t="shared" si="1"/>
        <v>0.4</v>
      </c>
      <c r="D22">
        <f t="shared" si="2"/>
        <v>0.9</v>
      </c>
      <c r="E22">
        <f t="shared" si="0"/>
        <v>0.78155132540920547</v>
      </c>
      <c r="F22">
        <f t="shared" si="3"/>
        <v>0.15652173913043482</v>
      </c>
    </row>
    <row r="23" spans="2:6">
      <c r="B23">
        <v>65</v>
      </c>
      <c r="C23">
        <f t="shared" si="1"/>
        <v>0.35</v>
      </c>
      <c r="D23">
        <f t="shared" si="2"/>
        <v>0.85</v>
      </c>
      <c r="E23">
        <f t="shared" si="0"/>
        <v>0.73530067440391034</v>
      </c>
      <c r="F23">
        <f t="shared" si="3"/>
        <v>0.13522727272727272</v>
      </c>
    </row>
    <row r="24" spans="2:6">
      <c r="B24">
        <v>70</v>
      </c>
      <c r="C24">
        <f t="shared" si="1"/>
        <v>0.30000000000000004</v>
      </c>
      <c r="D24">
        <f t="shared" si="2"/>
        <v>0.8</v>
      </c>
      <c r="E24">
        <f t="shared" si="0"/>
        <v>0.68750877103499153</v>
      </c>
      <c r="F24">
        <f t="shared" si="3"/>
        <v>0.11428571428571431</v>
      </c>
    </row>
    <row r="25" spans="2:6">
      <c r="B25">
        <v>75</v>
      </c>
      <c r="C25">
        <f t="shared" si="1"/>
        <v>0.25</v>
      </c>
      <c r="D25">
        <f t="shared" si="2"/>
        <v>0.75</v>
      </c>
      <c r="E25">
        <f t="shared" si="0"/>
        <v>0.63771225031289547</v>
      </c>
      <c r="F25">
        <f t="shared" si="3"/>
        <v>9.375E-2</v>
      </c>
    </row>
    <row r="26" spans="2:6">
      <c r="B26">
        <v>80</v>
      </c>
      <c r="C26">
        <f t="shared" si="1"/>
        <v>0.19999999999999996</v>
      </c>
      <c r="D26">
        <f t="shared" si="2"/>
        <v>0.7</v>
      </c>
      <c r="E26">
        <f t="shared" si="0"/>
        <v>0.58514678490877126</v>
      </c>
      <c r="F26">
        <f t="shared" si="3"/>
        <v>7.3684210526315769E-2</v>
      </c>
    </row>
    <row r="27" spans="2:6">
      <c r="B27">
        <v>85</v>
      </c>
      <c r="C27">
        <f t="shared" si="1"/>
        <v>0.15000000000000002</v>
      </c>
      <c r="D27">
        <f t="shared" si="2"/>
        <v>0.65</v>
      </c>
      <c r="E27">
        <f t="shared" si="0"/>
        <v>0.52840420592291537</v>
      </c>
      <c r="F27">
        <f t="shared" si="3"/>
        <v>5.4166666666666682E-2</v>
      </c>
    </row>
    <row r="28" spans="2:6">
      <c r="B28">
        <v>90</v>
      </c>
      <c r="C28">
        <f t="shared" si="1"/>
        <v>9.9999999999999978E-2</v>
      </c>
      <c r="D28">
        <f t="shared" si="2"/>
        <v>0.6</v>
      </c>
      <c r="E28">
        <f t="shared" si="0"/>
        <v>0.4643984379003458</v>
      </c>
      <c r="F28">
        <f t="shared" si="3"/>
        <v>3.5294117647058809E-2</v>
      </c>
    </row>
    <row r="29" spans="2:6">
      <c r="B29">
        <v>95</v>
      </c>
      <c r="C29">
        <f t="shared" si="1"/>
        <v>5.0000000000000044E-2</v>
      </c>
      <c r="D29">
        <f t="shared" si="2"/>
        <v>0.55000000000000004</v>
      </c>
      <c r="E29">
        <f t="shared" si="0"/>
        <v>0.38371750731240983</v>
      </c>
      <c r="F29">
        <f t="shared" si="3"/>
        <v>1.7187500000000015E-2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BuffaloBadger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Lund</dc:creator>
  <cp:lastModifiedBy>Carl Lund</cp:lastModifiedBy>
  <dcterms:created xsi:type="dcterms:W3CDTF">2012-06-12T23:15:03Z</dcterms:created>
  <dcterms:modified xsi:type="dcterms:W3CDTF">2014-03-03T20:59:37Z</dcterms:modified>
</cp:coreProperties>
</file>